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207"/>
  <workbookPr codeName="ThisWorkbook"/>
  <mc:AlternateContent xmlns:mc="http://schemas.openxmlformats.org/markup-compatibility/2006">
    <mc:Choice Requires="x15">
      <x15ac:absPath xmlns:x15ac="http://schemas.microsoft.com/office/spreadsheetml/2010/11/ac" url="/Users/Andrew/Library/Containers/com.apple.mail/Data/Library/Mail Downloads/BFC3036B-0484-4AB3-8FF5-D49FA51CA3F4/"/>
    </mc:Choice>
  </mc:AlternateContent>
  <bookViews>
    <workbookView xWindow="480" yWindow="460" windowWidth="18780" windowHeight="15780"/>
  </bookViews>
  <sheets>
    <sheet name="Sheet1" sheetId="1" r:id="rId1"/>
    <sheet name="Sheet2" sheetId="2" r:id="rId2"/>
    <sheet name="Sheet3" sheetId="3" r:id="rId3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7" i="1" l="1"/>
  <c r="N7" i="1"/>
  <c r="M8" i="1"/>
  <c r="N8" i="1"/>
  <c r="O8" i="1"/>
  <c r="M9" i="1"/>
  <c r="N9" i="1"/>
  <c r="M10" i="1"/>
  <c r="N10" i="1"/>
  <c r="O10" i="1"/>
  <c r="M11" i="1"/>
  <c r="N11" i="1"/>
  <c r="M12" i="1"/>
  <c r="N12" i="1"/>
  <c r="O12" i="1"/>
  <c r="M13" i="1"/>
  <c r="N13" i="1"/>
  <c r="M14" i="1"/>
  <c r="N14" i="1"/>
  <c r="O14" i="1"/>
  <c r="M15" i="1"/>
  <c r="N15" i="1"/>
  <c r="M16" i="1"/>
  <c r="N16" i="1"/>
  <c r="O16" i="1"/>
  <c r="M17" i="1"/>
  <c r="N17" i="1"/>
  <c r="M18" i="1"/>
  <c r="N18" i="1"/>
  <c r="O18" i="1"/>
  <c r="M19" i="1"/>
  <c r="N19" i="1"/>
  <c r="M20" i="1"/>
  <c r="N20" i="1"/>
  <c r="O20" i="1"/>
  <c r="M21" i="1"/>
  <c r="N21" i="1"/>
  <c r="M22" i="1"/>
  <c r="N22" i="1"/>
  <c r="O22" i="1"/>
  <c r="M23" i="1"/>
  <c r="N23" i="1"/>
  <c r="M24" i="1"/>
  <c r="N24" i="1"/>
  <c r="O24" i="1"/>
  <c r="M25" i="1"/>
  <c r="N25" i="1"/>
  <c r="M26" i="1"/>
  <c r="N26" i="1"/>
  <c r="O26" i="1"/>
  <c r="M27" i="1"/>
  <c r="N27" i="1"/>
  <c r="M28" i="1"/>
  <c r="N28" i="1"/>
  <c r="O28" i="1"/>
  <c r="M29" i="1"/>
  <c r="N29" i="1"/>
  <c r="M30" i="1"/>
  <c r="N30" i="1"/>
  <c r="O30" i="1"/>
  <c r="M31" i="1"/>
  <c r="N31" i="1"/>
  <c r="M32" i="1"/>
  <c r="N32" i="1"/>
  <c r="O32" i="1"/>
  <c r="M33" i="1"/>
  <c r="N33" i="1"/>
  <c r="M34" i="1"/>
  <c r="N34" i="1"/>
  <c r="O34" i="1"/>
  <c r="M35" i="1"/>
  <c r="N35" i="1"/>
  <c r="M36" i="1"/>
  <c r="N36" i="1"/>
  <c r="O36" i="1"/>
  <c r="M37" i="1"/>
  <c r="N37" i="1"/>
  <c r="M38" i="1"/>
  <c r="N38" i="1"/>
  <c r="O38" i="1"/>
  <c r="M39" i="1"/>
  <c r="N39" i="1"/>
  <c r="M40" i="1"/>
  <c r="N40" i="1"/>
  <c r="O40" i="1"/>
  <c r="M41" i="1"/>
  <c r="N41" i="1"/>
  <c r="M42" i="1"/>
  <c r="N42" i="1"/>
  <c r="O42" i="1"/>
  <c r="M43" i="1"/>
  <c r="N43" i="1"/>
  <c r="M44" i="1"/>
  <c r="N44" i="1"/>
  <c r="O44" i="1"/>
  <c r="M45" i="1"/>
  <c r="N45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E28" i="1"/>
  <c r="D29" i="1"/>
  <c r="D30" i="1"/>
  <c r="E30" i="1"/>
  <c r="D31" i="1"/>
  <c r="D32" i="1"/>
  <c r="E32" i="1"/>
  <c r="D33" i="1"/>
  <c r="D34" i="1"/>
  <c r="E34" i="1"/>
  <c r="D35" i="1"/>
  <c r="D36" i="1"/>
  <c r="E36" i="1"/>
  <c r="D37" i="1"/>
  <c r="D38" i="1"/>
  <c r="E38" i="1"/>
  <c r="D39" i="1"/>
  <c r="D40" i="1"/>
  <c r="E40" i="1"/>
  <c r="D41" i="1"/>
  <c r="D42" i="1"/>
  <c r="E42" i="1"/>
  <c r="D43" i="1"/>
  <c r="D44" i="1"/>
  <c r="E44" i="1"/>
  <c r="D45" i="1"/>
  <c r="D6" i="1"/>
  <c r="M6" i="1"/>
  <c r="E7" i="1"/>
  <c r="F7" i="1"/>
  <c r="E8" i="1"/>
  <c r="F8" i="1"/>
  <c r="E9" i="1"/>
  <c r="F9" i="1"/>
  <c r="E10" i="1"/>
  <c r="F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9" i="1"/>
  <c r="E31" i="1"/>
  <c r="E33" i="1"/>
  <c r="E35" i="1"/>
  <c r="E37" i="1"/>
  <c r="E39" i="1"/>
  <c r="E41" i="1"/>
  <c r="E43" i="1"/>
  <c r="E45" i="1"/>
  <c r="E6" i="1"/>
  <c r="N6" i="1"/>
  <c r="O6" i="1"/>
  <c r="O9" i="1"/>
  <c r="P9" i="1"/>
  <c r="O13" i="1"/>
  <c r="P13" i="1"/>
  <c r="O17" i="1"/>
  <c r="P17" i="1"/>
  <c r="O21" i="1"/>
  <c r="P21" i="1"/>
  <c r="O25" i="1"/>
  <c r="P25" i="1"/>
  <c r="O29" i="1"/>
  <c r="P29" i="1"/>
  <c r="O33" i="1"/>
  <c r="P33" i="1"/>
  <c r="O37" i="1"/>
  <c r="P37" i="1"/>
  <c r="O41" i="1"/>
  <c r="P41" i="1"/>
  <c r="O45" i="1"/>
  <c r="P45" i="1"/>
  <c r="O7" i="1"/>
  <c r="P7" i="1"/>
  <c r="O11" i="1"/>
  <c r="P11" i="1"/>
  <c r="O15" i="1"/>
  <c r="P15" i="1"/>
  <c r="O19" i="1"/>
  <c r="P19" i="1"/>
  <c r="O23" i="1"/>
  <c r="P23" i="1"/>
  <c r="O27" i="1"/>
  <c r="P27" i="1"/>
  <c r="O31" i="1"/>
  <c r="P31" i="1"/>
  <c r="O35" i="1"/>
  <c r="P35" i="1"/>
  <c r="O39" i="1"/>
  <c r="P39" i="1"/>
  <c r="O43" i="1"/>
  <c r="P43" i="1"/>
  <c r="P8" i="1"/>
  <c r="Q8" i="1"/>
  <c r="P10" i="1"/>
  <c r="Q10" i="1"/>
  <c r="P12" i="1"/>
  <c r="Q12" i="1"/>
  <c r="P14" i="1"/>
  <c r="Q14" i="1"/>
  <c r="P16" i="1"/>
  <c r="Q16" i="1"/>
  <c r="P18" i="1"/>
  <c r="Q18" i="1"/>
  <c r="P20" i="1"/>
  <c r="Q20" i="1"/>
  <c r="P22" i="1"/>
  <c r="Q22" i="1"/>
  <c r="P24" i="1"/>
  <c r="Q24" i="1"/>
  <c r="P26" i="1"/>
  <c r="Q26" i="1"/>
  <c r="P28" i="1"/>
  <c r="Q28" i="1"/>
  <c r="P30" i="1"/>
  <c r="Q30" i="1"/>
  <c r="P32" i="1"/>
  <c r="Q32" i="1"/>
  <c r="P34" i="1"/>
  <c r="Q34" i="1"/>
  <c r="P36" i="1"/>
  <c r="Q36" i="1"/>
  <c r="P38" i="1"/>
  <c r="Q38" i="1"/>
  <c r="P40" i="1"/>
  <c r="Q40" i="1"/>
  <c r="P42" i="1"/>
  <c r="Q42" i="1"/>
  <c r="P44" i="1"/>
  <c r="Q44" i="1"/>
  <c r="G9" i="1"/>
  <c r="G7" i="1"/>
  <c r="H7" i="1"/>
  <c r="G10" i="1"/>
  <c r="H10" i="1"/>
  <c r="G8" i="1"/>
  <c r="H8" i="1"/>
  <c r="H9" i="1"/>
  <c r="F44" i="1"/>
  <c r="G44" i="1"/>
  <c r="F42" i="1"/>
  <c r="G42" i="1"/>
  <c r="F40" i="1"/>
  <c r="G40" i="1"/>
  <c r="F38" i="1"/>
  <c r="G38" i="1"/>
  <c r="F36" i="1"/>
  <c r="G36" i="1"/>
  <c r="F34" i="1"/>
  <c r="G34" i="1"/>
  <c r="F30" i="1"/>
  <c r="G30" i="1"/>
  <c r="F28" i="1"/>
  <c r="G28" i="1"/>
  <c r="F26" i="1"/>
  <c r="G26" i="1"/>
  <c r="F24" i="1"/>
  <c r="G24" i="1"/>
  <c r="F22" i="1"/>
  <c r="G22" i="1"/>
  <c r="F20" i="1"/>
  <c r="G20" i="1"/>
  <c r="F18" i="1"/>
  <c r="G18" i="1"/>
  <c r="F16" i="1"/>
  <c r="G16" i="1"/>
  <c r="F14" i="1"/>
  <c r="G14" i="1"/>
  <c r="F12" i="1"/>
  <c r="G12" i="1"/>
  <c r="F45" i="1"/>
  <c r="G45" i="1"/>
  <c r="F43" i="1"/>
  <c r="G43" i="1"/>
  <c r="F41" i="1"/>
  <c r="G41" i="1"/>
  <c r="F39" i="1"/>
  <c r="G39" i="1"/>
  <c r="F37" i="1"/>
  <c r="G37" i="1"/>
  <c r="F35" i="1"/>
  <c r="G35" i="1"/>
  <c r="F33" i="1"/>
  <c r="G33" i="1"/>
  <c r="F31" i="1"/>
  <c r="G31" i="1"/>
  <c r="F29" i="1"/>
  <c r="G29" i="1"/>
  <c r="F27" i="1"/>
  <c r="G27" i="1"/>
  <c r="F25" i="1"/>
  <c r="G25" i="1"/>
  <c r="F23" i="1"/>
  <c r="G23" i="1"/>
  <c r="F21" i="1"/>
  <c r="G21" i="1"/>
  <c r="F19" i="1"/>
  <c r="G19" i="1"/>
  <c r="F17" i="1"/>
  <c r="G17" i="1"/>
  <c r="F15" i="1"/>
  <c r="G15" i="1"/>
  <c r="F13" i="1"/>
  <c r="G13" i="1"/>
  <c r="F11" i="1"/>
  <c r="G11" i="1"/>
  <c r="F32" i="1"/>
  <c r="G32" i="1"/>
  <c r="F6" i="1"/>
  <c r="P6" i="1"/>
  <c r="Q6" i="1"/>
  <c r="Q43" i="1"/>
  <c r="Q39" i="1"/>
  <c r="Q35" i="1"/>
  <c r="Q31" i="1"/>
  <c r="Q27" i="1"/>
  <c r="Q23" i="1"/>
  <c r="Q19" i="1"/>
  <c r="Q15" i="1"/>
  <c r="Q11" i="1"/>
  <c r="Q7" i="1"/>
  <c r="Q45" i="1"/>
  <c r="Q41" i="1"/>
  <c r="Q37" i="1"/>
  <c r="Q33" i="1"/>
  <c r="Q29" i="1"/>
  <c r="Q25" i="1"/>
  <c r="Q21" i="1"/>
  <c r="Q17" i="1"/>
  <c r="Q13" i="1"/>
  <c r="Q9" i="1"/>
  <c r="H32" i="1"/>
  <c r="H13" i="1"/>
  <c r="H17" i="1"/>
  <c r="H21" i="1"/>
  <c r="H25" i="1"/>
  <c r="H29" i="1"/>
  <c r="H33" i="1"/>
  <c r="H37" i="1"/>
  <c r="H41" i="1"/>
  <c r="H45" i="1"/>
  <c r="H14" i="1"/>
  <c r="H18" i="1"/>
  <c r="H22" i="1"/>
  <c r="H26" i="1"/>
  <c r="H30" i="1"/>
  <c r="H36" i="1"/>
  <c r="H40" i="1"/>
  <c r="H44" i="1"/>
  <c r="H11" i="1"/>
  <c r="H15" i="1"/>
  <c r="H19" i="1"/>
  <c r="H23" i="1"/>
  <c r="H27" i="1"/>
  <c r="H31" i="1"/>
  <c r="H35" i="1"/>
  <c r="H39" i="1"/>
  <c r="H43" i="1"/>
  <c r="H12" i="1"/>
  <c r="H16" i="1"/>
  <c r="H20" i="1"/>
  <c r="H24" i="1"/>
  <c r="H28" i="1"/>
  <c r="H34" i="1"/>
  <c r="H38" i="1"/>
  <c r="H42" i="1"/>
  <c r="G6" i="1"/>
  <c r="H6" i="1"/>
</calcChain>
</file>

<file path=xl/sharedStrings.xml><?xml version="1.0" encoding="utf-8"?>
<sst xmlns="http://schemas.openxmlformats.org/spreadsheetml/2006/main" count="98" uniqueCount="86">
  <si>
    <t xml:space="preserve">90 Minute Pursuit Race </t>
  </si>
  <si>
    <t>PY</t>
  </si>
  <si>
    <t>Mins</t>
  </si>
  <si>
    <t>Hr</t>
  </si>
  <si>
    <t>29ER</t>
  </si>
  <si>
    <t>49ER</t>
  </si>
  <si>
    <t>ALBACORE</t>
  </si>
  <si>
    <t>BLAZE</t>
  </si>
  <si>
    <t>BRITISH MOTH</t>
  </si>
  <si>
    <t>BUZZ</t>
  </si>
  <si>
    <t>BYTE CII</t>
  </si>
  <si>
    <t>COMET</t>
  </si>
  <si>
    <t>CONTENDER</t>
  </si>
  <si>
    <t>ENTERPRISE</t>
  </si>
  <si>
    <t>EUROPE</t>
  </si>
  <si>
    <t>FINN</t>
  </si>
  <si>
    <t>FIREBALL</t>
  </si>
  <si>
    <t>GP14</t>
  </si>
  <si>
    <t>HORNET</t>
  </si>
  <si>
    <t>ISO</t>
  </si>
  <si>
    <t>JAVELIN</t>
  </si>
  <si>
    <t>KESTREL</t>
  </si>
  <si>
    <t>LARK</t>
  </si>
  <si>
    <t>LASER</t>
  </si>
  <si>
    <t>LASER 3000</t>
  </si>
  <si>
    <t>LASER 4.7</t>
  </si>
  <si>
    <t>LASER 4000/ 4000</t>
  </si>
  <si>
    <t>LASER II</t>
  </si>
  <si>
    <t>LASER PICO</t>
  </si>
  <si>
    <t>LASER RADIAL</t>
  </si>
  <si>
    <t>LASER STRATOS</t>
  </si>
  <si>
    <t>LASER VAGO XD</t>
  </si>
  <si>
    <t>LASER VORTEX</t>
  </si>
  <si>
    <t>14 INTERNATIONAL</t>
  </si>
  <si>
    <t>A CLASS</t>
  </si>
  <si>
    <t>CHERUB</t>
  </si>
  <si>
    <t>DART 16</t>
  </si>
  <si>
    <t>DART 18</t>
  </si>
  <si>
    <t>FLYING FIFTEEN</t>
  </si>
  <si>
    <t>HURRICANE 5.9</t>
  </si>
  <si>
    <t>K1</t>
  </si>
  <si>
    <t>K6</t>
  </si>
  <si>
    <t>LIGHTNING 368</t>
  </si>
  <si>
    <t>MEGABYTE</t>
  </si>
  <si>
    <t>MERLIN-ROCKET</t>
  </si>
  <si>
    <t>MIRACLE</t>
  </si>
  <si>
    <t>MIRROR</t>
  </si>
  <si>
    <t>MOTH FOILING</t>
  </si>
  <si>
    <t>MUSTO SKIFF</t>
  </si>
  <si>
    <t>NATIONAL 12</t>
  </si>
  <si>
    <t>OK</t>
  </si>
  <si>
    <t>OSPREY</t>
  </si>
  <si>
    <t>ROOSTER 8.1</t>
  </si>
  <si>
    <t>RS 100 8.4</t>
  </si>
  <si>
    <t>RS 200</t>
  </si>
  <si>
    <t>RS 300</t>
  </si>
  <si>
    <t>RS 400</t>
  </si>
  <si>
    <t>RS 500</t>
  </si>
  <si>
    <t>RS 600</t>
  </si>
  <si>
    <t>RS 700</t>
  </si>
  <si>
    <t>RS 800</t>
  </si>
  <si>
    <t>RS FEVA XL</t>
  </si>
  <si>
    <t>RS TERA SPORT</t>
  </si>
  <si>
    <t>RS VISION</t>
  </si>
  <si>
    <t>SCORPION</t>
  </si>
  <si>
    <t>SOLO</t>
  </si>
  <si>
    <t>SPITFIRE</t>
  </si>
  <si>
    <t>SPRINT 15</t>
  </si>
  <si>
    <t>STREAKER</t>
  </si>
  <si>
    <t>SUPERNOVA</t>
  </si>
  <si>
    <t>TASAR</t>
  </si>
  <si>
    <t>TOPPER</t>
  </si>
  <si>
    <t>WAYFARER</t>
  </si>
  <si>
    <t>DINGHY</t>
  </si>
  <si>
    <t>Start Time</t>
  </si>
  <si>
    <t>Start No</t>
  </si>
  <si>
    <t>MIRROR (+CREW)</t>
  </si>
  <si>
    <t>RS TERA PRO</t>
  </si>
  <si>
    <t>LASER BAHIA</t>
  </si>
  <si>
    <t>RS VARIO</t>
  </si>
  <si>
    <t>RS QUEST</t>
  </si>
  <si>
    <t>INFORM THE RACE OFFICER IF YOUR BOAT CLASS IS NOT LISTED</t>
  </si>
  <si>
    <t>Class Start Times for a Finish at 13:00</t>
  </si>
  <si>
    <t>APPENDIX A</t>
  </si>
  <si>
    <t>Duration</t>
  </si>
  <si>
    <t>Finish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</si>
</sst>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8" xfId="0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5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2" borderId="5" xfId="0" applyFont="1" applyFill="1" applyBorder="1" applyAlignment="1">
      <alignment horizontal="left"/>
    </xf>
    <xf numFmtId="0" fontId="0" fillId="2" borderId="6" xfId="0" applyFill="1" applyBorder="1"/>
    <xf numFmtId="0" fontId="0" fillId="2" borderId="8" xfId="0" applyFill="1" applyBorder="1" applyAlignment="1">
      <alignment horizontal="left"/>
    </xf>
    <xf numFmtId="0" fontId="0" fillId="2" borderId="10" xfId="0" applyFill="1" applyBorder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B1:Z46"/>
  <sheetViews>
    <sheetView tabSelected="1" workbookViewId="0">
      <pane ySplit="6080" topLeftCell="A42"/>
      <selection sqref="A1:A1048576"/>
      <selection pane="bottomLeft" activeCell="L45" sqref="L45:M45"/>
    </sheetView>
  </sheetViews>
  <sheetFormatPr baseColWidth="10" defaultColWidth="8.83203125" defaultRowHeight="16" x14ac:dyDescent="0.2"/>
  <cols>
    <col min="1" max="1" width="2" customWidth="1"/>
    <col min="2" max="2" width="22.5" style="1" bestFit="1" customWidth="1"/>
    <col min="3" max="3" width="5" customWidth="1"/>
    <col min="4" max="7" width="4.5" hidden="1" customWidth="1"/>
    <col min="8" max="8" width="10" style="27" bestFit="1" customWidth="1"/>
    <col min="9" max="9" width="8" style="27" customWidth="1"/>
    <col min="10" max="10" width="2.33203125" customWidth="1"/>
    <col min="11" max="11" width="21.5" customWidth="1"/>
    <col min="12" max="12" width="5" customWidth="1"/>
    <col min="13" max="14" width="5.5" hidden="1" customWidth="1"/>
    <col min="15" max="15" width="3" hidden="1" customWidth="1"/>
    <col min="16" max="16" width="5.5" hidden="1" customWidth="1"/>
    <col min="17" max="17" width="10" style="22" bestFit="1" customWidth="1"/>
    <col min="18" max="18" width="8.1640625" style="22" customWidth="1"/>
    <col min="19" max="19" width="2.5" customWidth="1"/>
    <col min="20" max="20" width="3.5" customWidth="1"/>
    <col min="21" max="21" width="5" bestFit="1" customWidth="1"/>
    <col min="22" max="22" width="5" customWidth="1"/>
    <col min="23" max="23" width="4.6640625" bestFit="1" customWidth="1"/>
    <col min="24" max="25" width="4.5" customWidth="1"/>
  </cols>
  <sheetData>
    <row r="1" spans="2:26" ht="29" x14ac:dyDescent="0.35">
      <c r="B1" s="5" t="s">
        <v>83</v>
      </c>
      <c r="C1" s="6"/>
      <c r="D1" s="6"/>
      <c r="E1" s="6"/>
      <c r="F1" s="23" t="s">
        <v>84</v>
      </c>
      <c r="G1" s="6" t="s">
        <v>85</v>
      </c>
      <c r="I1" s="23"/>
      <c r="J1" s="6"/>
      <c r="K1" s="7"/>
      <c r="L1" s="6"/>
      <c r="M1" s="6"/>
      <c r="N1" s="6"/>
      <c r="O1" s="6"/>
      <c r="P1" s="6"/>
      <c r="Q1" s="21"/>
      <c r="R1" s="21"/>
    </row>
    <row r="2" spans="2:26" ht="19" x14ac:dyDescent="0.25">
      <c r="B2" s="8" t="s">
        <v>0</v>
      </c>
      <c r="C2" s="6"/>
      <c r="D2" s="6"/>
      <c r="E2" s="6"/>
      <c r="F2" s="23">
        <v>90</v>
      </c>
      <c r="G2" s="6">
        <v>13</v>
      </c>
      <c r="I2" s="23"/>
      <c r="J2" s="6"/>
      <c r="K2" s="7"/>
      <c r="L2" s="6"/>
      <c r="M2" s="6"/>
      <c r="N2" s="6"/>
      <c r="O2" s="6"/>
      <c r="P2" s="6"/>
      <c r="Q2" s="21"/>
      <c r="R2" s="21"/>
    </row>
    <row r="3" spans="2:26" ht="19" x14ac:dyDescent="0.25">
      <c r="B3" s="8" t="s">
        <v>82</v>
      </c>
      <c r="C3" s="6"/>
      <c r="D3" s="6"/>
      <c r="E3" s="6"/>
      <c r="F3" s="6"/>
      <c r="G3" s="6"/>
      <c r="H3" s="23"/>
      <c r="I3" s="23"/>
      <c r="J3" s="6"/>
      <c r="K3" s="7"/>
      <c r="L3" s="6"/>
      <c r="M3" s="6"/>
      <c r="N3" s="6"/>
      <c r="O3" s="6"/>
      <c r="P3" s="6"/>
      <c r="Q3" s="21"/>
      <c r="R3" s="21"/>
    </row>
    <row r="4" spans="2:26" ht="19" x14ac:dyDescent="0.25">
      <c r="B4" s="8"/>
      <c r="C4" s="6"/>
      <c r="D4" s="6"/>
      <c r="E4" s="6"/>
      <c r="F4" s="6"/>
      <c r="G4" s="6"/>
      <c r="H4" s="23"/>
      <c r="I4" s="23"/>
      <c r="J4" s="6"/>
      <c r="K4" s="7"/>
      <c r="L4" s="6"/>
      <c r="M4" s="6"/>
      <c r="N4" s="6"/>
      <c r="O4" s="6"/>
      <c r="P4" s="6"/>
      <c r="Q4" s="21"/>
      <c r="R4" s="21"/>
    </row>
    <row r="5" spans="2:26" s="2" customFormat="1" ht="15" x14ac:dyDescent="0.2">
      <c r="B5" s="3" t="s">
        <v>73</v>
      </c>
      <c r="C5" s="4" t="s">
        <v>1</v>
      </c>
      <c r="D5" s="4" t="s">
        <v>2</v>
      </c>
      <c r="E5" s="4" t="s">
        <v>2</v>
      </c>
      <c r="F5" s="4" t="s">
        <v>3</v>
      </c>
      <c r="G5" s="4" t="s">
        <v>2</v>
      </c>
      <c r="H5" s="17" t="s">
        <v>74</v>
      </c>
      <c r="I5" s="17" t="s">
        <v>75</v>
      </c>
      <c r="K5" s="3" t="s">
        <v>73</v>
      </c>
      <c r="L5" s="4" t="s">
        <v>1</v>
      </c>
      <c r="M5" s="4" t="s">
        <v>2</v>
      </c>
      <c r="N5" s="4" t="s">
        <v>2</v>
      </c>
      <c r="O5" s="4" t="s">
        <v>3</v>
      </c>
      <c r="P5" s="4" t="s">
        <v>2</v>
      </c>
      <c r="Q5" s="17" t="s">
        <v>74</v>
      </c>
      <c r="R5" s="17" t="s">
        <v>75</v>
      </c>
      <c r="U5" s="33"/>
      <c r="V5" s="33"/>
      <c r="W5" s="33"/>
      <c r="X5" s="33"/>
      <c r="Y5" s="33"/>
      <c r="Z5" s="33"/>
    </row>
    <row r="6" spans="2:26" x14ac:dyDescent="0.2">
      <c r="B6" s="11" t="s">
        <v>76</v>
      </c>
      <c r="C6" s="10">
        <v>1483</v>
      </c>
      <c r="D6" s="12">
        <f t="shared" ref="D6:D45" si="0">ROUND(F$2*C6/1000,0)</f>
        <v>133</v>
      </c>
      <c r="E6" s="12">
        <f>G$2*60-D6</f>
        <v>647</v>
      </c>
      <c r="F6" s="12">
        <f t="shared" ref="F6" si="1">INT(E6/60)</f>
        <v>10</v>
      </c>
      <c r="G6" s="12">
        <f>INT(E6-F6*60)</f>
        <v>47</v>
      </c>
      <c r="H6" s="24" t="str">
        <f>"("&amp;F6&amp;":"&amp;IF(G6&gt;9,G6&amp;")","0"&amp;G6&amp;")")</f>
        <v>(10:47)</v>
      </c>
      <c r="I6" s="24"/>
      <c r="K6" s="9" t="s">
        <v>54</v>
      </c>
      <c r="L6" s="10">
        <v>1047</v>
      </c>
      <c r="M6" s="12">
        <f t="shared" ref="M6:M45" si="2">ROUND(F$2*L6/1000,0)</f>
        <v>94</v>
      </c>
      <c r="N6" s="12">
        <f>G$2*60-M6</f>
        <v>686</v>
      </c>
      <c r="O6" s="12">
        <f t="shared" ref="O6:O45" si="3">INT(N6/60)</f>
        <v>11</v>
      </c>
      <c r="P6" s="12">
        <f>INT(N6-O6*60)</f>
        <v>26</v>
      </c>
      <c r="Q6" s="24" t="str">
        <f>"("&amp;O6&amp;":"&amp;IF(P6&gt;9,P6&amp;")","0"&amp;P6&amp;")")</f>
        <v>(11:26)</v>
      </c>
      <c r="R6" s="18"/>
      <c r="U6" s="6"/>
      <c r="V6" s="6"/>
      <c r="W6" s="6"/>
      <c r="X6" s="6"/>
      <c r="Y6" s="6"/>
      <c r="Z6" s="23"/>
    </row>
    <row r="7" spans="2:26" x14ac:dyDescent="0.2">
      <c r="B7" s="14" t="s">
        <v>62</v>
      </c>
      <c r="C7" s="12">
        <v>1432</v>
      </c>
      <c r="D7" s="12">
        <f t="shared" si="0"/>
        <v>129</v>
      </c>
      <c r="E7" s="12">
        <f>G$2*60-D7</f>
        <v>651</v>
      </c>
      <c r="F7" s="12">
        <f t="shared" ref="F7:F45" si="4">INT(E7/60)</f>
        <v>10</v>
      </c>
      <c r="G7" s="12">
        <f t="shared" ref="G7:G45" si="5">INT(E7-F7*60)</f>
        <v>51</v>
      </c>
      <c r="H7" s="25" t="str">
        <f t="shared" ref="H7:H45" si="6">"("&amp;F7&amp;":"&amp;IF(G7&gt;9,G7&amp;")","0"&amp;G7&amp;")")</f>
        <v>(10:51)</v>
      </c>
      <c r="I7" s="25"/>
      <c r="K7" s="11" t="s">
        <v>64</v>
      </c>
      <c r="L7" s="12">
        <v>1040</v>
      </c>
      <c r="M7" s="12">
        <f t="shared" si="2"/>
        <v>94</v>
      </c>
      <c r="N7" s="12">
        <f t="shared" ref="N7:N45" si="7">G$2*60-M7</f>
        <v>686</v>
      </c>
      <c r="O7" s="12">
        <f t="shared" si="3"/>
        <v>11</v>
      </c>
      <c r="P7" s="12">
        <f t="shared" ref="P7:P45" si="8">INT(N7-O7*60)</f>
        <v>26</v>
      </c>
      <c r="Q7" s="25" t="str">
        <f t="shared" ref="Q7:Q45" si="9">"("&amp;O7&amp;":"&amp;IF(P7&gt;9,P7&amp;")","0"&amp;P7&amp;")")</f>
        <v>(11:26)</v>
      </c>
      <c r="R7" s="19"/>
      <c r="U7" s="6"/>
      <c r="V7" s="6"/>
      <c r="W7" s="6"/>
      <c r="X7" s="6"/>
      <c r="Y7" s="6"/>
      <c r="Z7" s="23"/>
    </row>
    <row r="8" spans="2:26" x14ac:dyDescent="0.2">
      <c r="B8" s="11" t="s">
        <v>46</v>
      </c>
      <c r="C8" s="12">
        <v>1369</v>
      </c>
      <c r="D8" s="12">
        <f t="shared" si="0"/>
        <v>123</v>
      </c>
      <c r="E8" s="12">
        <f t="shared" ref="E8:E45" si="10">60*G$2-D8</f>
        <v>657</v>
      </c>
      <c r="F8" s="12">
        <f t="shared" si="4"/>
        <v>10</v>
      </c>
      <c r="G8" s="12">
        <f t="shared" si="5"/>
        <v>57</v>
      </c>
      <c r="H8" s="25" t="str">
        <f t="shared" si="6"/>
        <v>(10:57)</v>
      </c>
      <c r="I8" s="25"/>
      <c r="K8" s="14" t="s">
        <v>21</v>
      </c>
      <c r="L8" s="30">
        <v>1035</v>
      </c>
      <c r="M8" s="12">
        <f t="shared" si="2"/>
        <v>93</v>
      </c>
      <c r="N8" s="12">
        <f t="shared" si="7"/>
        <v>687</v>
      </c>
      <c r="O8" s="12">
        <f t="shared" si="3"/>
        <v>11</v>
      </c>
      <c r="P8" s="12">
        <f t="shared" si="8"/>
        <v>27</v>
      </c>
      <c r="Q8" s="25" t="str">
        <f t="shared" si="9"/>
        <v>(11:27)</v>
      </c>
      <c r="R8" s="19"/>
      <c r="U8" s="6"/>
      <c r="V8" s="6"/>
      <c r="W8" s="6"/>
      <c r="X8" s="6"/>
      <c r="Y8" s="6"/>
      <c r="Z8" s="6"/>
    </row>
    <row r="9" spans="2:26" x14ac:dyDescent="0.2">
      <c r="B9" s="11" t="s">
        <v>77</v>
      </c>
      <c r="C9" s="12">
        <v>1364</v>
      </c>
      <c r="D9" s="12">
        <f t="shared" si="0"/>
        <v>123</v>
      </c>
      <c r="E9" s="12">
        <f t="shared" si="10"/>
        <v>657</v>
      </c>
      <c r="F9" s="12">
        <f t="shared" si="4"/>
        <v>10</v>
      </c>
      <c r="G9" s="12">
        <f t="shared" si="5"/>
        <v>57</v>
      </c>
      <c r="H9" s="25" t="str">
        <f t="shared" si="6"/>
        <v>(10:57)</v>
      </c>
      <c r="I9" s="25"/>
      <c r="K9" s="14" t="s">
        <v>80</v>
      </c>
      <c r="L9" s="30">
        <v>1031</v>
      </c>
      <c r="M9" s="12">
        <f t="shared" si="2"/>
        <v>93</v>
      </c>
      <c r="N9" s="12">
        <f t="shared" si="7"/>
        <v>687</v>
      </c>
      <c r="O9" s="12">
        <f t="shared" si="3"/>
        <v>11</v>
      </c>
      <c r="P9" s="12">
        <f t="shared" si="8"/>
        <v>27</v>
      </c>
      <c r="Q9" s="25" t="str">
        <f t="shared" si="9"/>
        <v>(11:27)</v>
      </c>
      <c r="R9" s="19"/>
    </row>
    <row r="10" spans="2:26" x14ac:dyDescent="0.2">
      <c r="B10" s="29" t="s">
        <v>71</v>
      </c>
      <c r="C10" s="30">
        <v>1347</v>
      </c>
      <c r="D10" s="12">
        <f t="shared" si="0"/>
        <v>121</v>
      </c>
      <c r="E10" s="30">
        <f t="shared" si="10"/>
        <v>659</v>
      </c>
      <c r="F10" s="30">
        <f t="shared" si="4"/>
        <v>10</v>
      </c>
      <c r="G10" s="30">
        <f t="shared" si="5"/>
        <v>59</v>
      </c>
      <c r="H10" s="25" t="str">
        <f t="shared" si="6"/>
        <v>(10:59)</v>
      </c>
      <c r="I10" s="25"/>
      <c r="K10" s="14" t="s">
        <v>7</v>
      </c>
      <c r="L10" s="30">
        <v>1023</v>
      </c>
      <c r="M10" s="12">
        <f t="shared" si="2"/>
        <v>92</v>
      </c>
      <c r="N10" s="12">
        <f t="shared" si="7"/>
        <v>688</v>
      </c>
      <c r="O10" s="30">
        <f t="shared" si="3"/>
        <v>11</v>
      </c>
      <c r="P10" s="30">
        <f t="shared" si="8"/>
        <v>28</v>
      </c>
      <c r="Q10" s="25" t="str">
        <f t="shared" si="9"/>
        <v>(11:28)</v>
      </c>
      <c r="R10" s="19"/>
    </row>
    <row r="11" spans="2:26" x14ac:dyDescent="0.2">
      <c r="B11" s="14" t="s">
        <v>28</v>
      </c>
      <c r="C11" s="30">
        <v>1330</v>
      </c>
      <c r="D11" s="12">
        <f t="shared" si="0"/>
        <v>120</v>
      </c>
      <c r="E11" s="30">
        <f t="shared" si="10"/>
        <v>660</v>
      </c>
      <c r="F11" s="30">
        <f t="shared" si="4"/>
        <v>11</v>
      </c>
      <c r="G11" s="30">
        <f t="shared" si="5"/>
        <v>0</v>
      </c>
      <c r="H11" s="25" t="str">
        <f t="shared" si="6"/>
        <v>(11:00)</v>
      </c>
      <c r="I11" s="25"/>
      <c r="K11" s="14" t="s">
        <v>9</v>
      </c>
      <c r="L11" s="30">
        <v>1023</v>
      </c>
      <c r="M11" s="12">
        <f t="shared" si="2"/>
        <v>92</v>
      </c>
      <c r="N11" s="12">
        <f t="shared" si="7"/>
        <v>688</v>
      </c>
      <c r="O11" s="30">
        <f t="shared" si="3"/>
        <v>11</v>
      </c>
      <c r="P11" s="30">
        <f t="shared" si="8"/>
        <v>28</v>
      </c>
      <c r="Q11" s="25" t="str">
        <f t="shared" si="9"/>
        <v>(11:28)</v>
      </c>
      <c r="R11" s="19"/>
    </row>
    <row r="12" spans="2:26" x14ac:dyDescent="0.2">
      <c r="B12" s="14">
        <v>2.4</v>
      </c>
      <c r="C12" s="30">
        <v>1240</v>
      </c>
      <c r="D12" s="12">
        <f t="shared" si="0"/>
        <v>112</v>
      </c>
      <c r="E12" s="30">
        <f t="shared" si="10"/>
        <v>668</v>
      </c>
      <c r="F12" s="30">
        <f t="shared" si="4"/>
        <v>11</v>
      </c>
      <c r="G12" s="30">
        <f t="shared" si="5"/>
        <v>8</v>
      </c>
      <c r="H12" s="25" t="str">
        <f t="shared" si="6"/>
        <v>(11:08)</v>
      </c>
      <c r="I12" s="25"/>
      <c r="K12" s="14" t="s">
        <v>70</v>
      </c>
      <c r="L12" s="30">
        <v>1015</v>
      </c>
      <c r="M12" s="12">
        <f t="shared" si="2"/>
        <v>91</v>
      </c>
      <c r="N12" s="12">
        <f t="shared" si="7"/>
        <v>689</v>
      </c>
      <c r="O12" s="30">
        <f t="shared" si="3"/>
        <v>11</v>
      </c>
      <c r="P12" s="30">
        <f t="shared" si="8"/>
        <v>29</v>
      </c>
      <c r="Q12" s="25" t="str">
        <f t="shared" si="9"/>
        <v>(11:29)</v>
      </c>
      <c r="R12" s="19"/>
    </row>
    <row r="13" spans="2:26" x14ac:dyDescent="0.2">
      <c r="B13" s="14" t="s">
        <v>61</v>
      </c>
      <c r="C13" s="30">
        <v>1240</v>
      </c>
      <c r="D13" s="12">
        <f t="shared" si="0"/>
        <v>112</v>
      </c>
      <c r="E13" s="30">
        <f t="shared" si="10"/>
        <v>668</v>
      </c>
      <c r="F13" s="30">
        <f t="shared" si="4"/>
        <v>11</v>
      </c>
      <c r="G13" s="30">
        <f t="shared" si="5"/>
        <v>8</v>
      </c>
      <c r="H13" s="25" t="str">
        <f t="shared" si="6"/>
        <v>(11:08)</v>
      </c>
      <c r="I13" s="25"/>
      <c r="K13" s="14" t="s">
        <v>38</v>
      </c>
      <c r="L13" s="30">
        <v>1015</v>
      </c>
      <c r="M13" s="12">
        <f t="shared" si="2"/>
        <v>91</v>
      </c>
      <c r="N13" s="12">
        <f t="shared" si="7"/>
        <v>689</v>
      </c>
      <c r="O13" s="30">
        <f t="shared" si="3"/>
        <v>11</v>
      </c>
      <c r="P13" s="30">
        <f t="shared" si="8"/>
        <v>29</v>
      </c>
      <c r="Q13" s="25" t="str">
        <f t="shared" si="9"/>
        <v>(11:29)</v>
      </c>
      <c r="R13" s="19"/>
    </row>
    <row r="14" spans="2:26" x14ac:dyDescent="0.2">
      <c r="B14" s="14" t="s">
        <v>45</v>
      </c>
      <c r="C14" s="30">
        <v>1210</v>
      </c>
      <c r="D14" s="12">
        <f t="shared" si="0"/>
        <v>109</v>
      </c>
      <c r="E14" s="30">
        <f t="shared" si="10"/>
        <v>671</v>
      </c>
      <c r="F14" s="30">
        <f t="shared" si="4"/>
        <v>11</v>
      </c>
      <c r="G14" s="30">
        <f t="shared" si="5"/>
        <v>11</v>
      </c>
      <c r="H14" s="25" t="str">
        <f t="shared" si="6"/>
        <v>(11:11)</v>
      </c>
      <c r="I14" s="25"/>
      <c r="K14" s="14" t="s">
        <v>53</v>
      </c>
      <c r="L14" s="30">
        <v>1008</v>
      </c>
      <c r="M14" s="12">
        <f t="shared" si="2"/>
        <v>91</v>
      </c>
      <c r="N14" s="12">
        <f t="shared" si="7"/>
        <v>689</v>
      </c>
      <c r="O14" s="30">
        <f t="shared" si="3"/>
        <v>11</v>
      </c>
      <c r="P14" s="30">
        <f t="shared" si="8"/>
        <v>29</v>
      </c>
      <c r="Q14" s="25" t="str">
        <f t="shared" si="9"/>
        <v>(11:29)</v>
      </c>
      <c r="R14" s="19"/>
    </row>
    <row r="15" spans="2:26" x14ac:dyDescent="0.2">
      <c r="B15" s="14" t="s">
        <v>11</v>
      </c>
      <c r="C15" s="30">
        <v>1204</v>
      </c>
      <c r="D15" s="12">
        <f t="shared" si="0"/>
        <v>108</v>
      </c>
      <c r="E15" s="30">
        <f t="shared" si="10"/>
        <v>672</v>
      </c>
      <c r="F15" s="30">
        <f t="shared" si="4"/>
        <v>11</v>
      </c>
      <c r="G15" s="30">
        <f t="shared" si="5"/>
        <v>12</v>
      </c>
      <c r="H15" s="25" t="str">
        <f t="shared" si="6"/>
        <v>(11:12)</v>
      </c>
      <c r="I15" s="25"/>
      <c r="K15" s="14" t="s">
        <v>44</v>
      </c>
      <c r="L15" s="30">
        <v>981</v>
      </c>
      <c r="M15" s="12">
        <f t="shared" si="2"/>
        <v>88</v>
      </c>
      <c r="N15" s="12">
        <f t="shared" si="7"/>
        <v>692</v>
      </c>
      <c r="O15" s="30">
        <f t="shared" si="3"/>
        <v>11</v>
      </c>
      <c r="P15" s="30">
        <f t="shared" si="8"/>
        <v>32</v>
      </c>
      <c r="Q15" s="25" t="str">
        <f t="shared" si="9"/>
        <v>(11:32)</v>
      </c>
      <c r="R15" s="19"/>
    </row>
    <row r="16" spans="2:26" x14ac:dyDescent="0.2">
      <c r="B16" s="14" t="s">
        <v>25</v>
      </c>
      <c r="C16" s="30">
        <v>1200</v>
      </c>
      <c r="D16" s="12">
        <f t="shared" si="0"/>
        <v>108</v>
      </c>
      <c r="E16" s="30">
        <f t="shared" si="10"/>
        <v>672</v>
      </c>
      <c r="F16" s="30">
        <f t="shared" si="4"/>
        <v>11</v>
      </c>
      <c r="G16" s="30">
        <f t="shared" si="5"/>
        <v>12</v>
      </c>
      <c r="H16" s="25" t="str">
        <f t="shared" si="6"/>
        <v>(11:12)</v>
      </c>
      <c r="I16" s="25"/>
      <c r="K16" s="11" t="s">
        <v>55</v>
      </c>
      <c r="L16" s="12">
        <v>973</v>
      </c>
      <c r="M16" s="12">
        <f t="shared" si="2"/>
        <v>88</v>
      </c>
      <c r="N16" s="12">
        <f t="shared" si="7"/>
        <v>692</v>
      </c>
      <c r="O16" s="30">
        <f t="shared" si="3"/>
        <v>11</v>
      </c>
      <c r="P16" s="30">
        <f t="shared" si="8"/>
        <v>32</v>
      </c>
      <c r="Q16" s="25" t="str">
        <f t="shared" si="9"/>
        <v>(11:32)</v>
      </c>
      <c r="R16" s="19"/>
    </row>
    <row r="17" spans="2:20" x14ac:dyDescent="0.2">
      <c r="B17" s="11" t="s">
        <v>42</v>
      </c>
      <c r="C17" s="12">
        <v>1170</v>
      </c>
      <c r="D17" s="12">
        <f t="shared" si="0"/>
        <v>105</v>
      </c>
      <c r="E17" s="12">
        <f t="shared" si="10"/>
        <v>675</v>
      </c>
      <c r="F17" s="12">
        <f t="shared" si="4"/>
        <v>11</v>
      </c>
      <c r="G17" s="12">
        <f t="shared" si="5"/>
        <v>15</v>
      </c>
      <c r="H17" s="25" t="str">
        <f t="shared" si="6"/>
        <v>(11:15)</v>
      </c>
      <c r="I17" s="25"/>
      <c r="K17" s="11" t="s">
        <v>12</v>
      </c>
      <c r="L17" s="12">
        <v>970</v>
      </c>
      <c r="M17" s="12">
        <f t="shared" si="2"/>
        <v>87</v>
      </c>
      <c r="N17" s="12">
        <f t="shared" si="7"/>
        <v>693</v>
      </c>
      <c r="O17" s="12">
        <f t="shared" si="3"/>
        <v>11</v>
      </c>
      <c r="P17" s="12">
        <f t="shared" si="8"/>
        <v>33</v>
      </c>
      <c r="Q17" s="25" t="str">
        <f t="shared" si="9"/>
        <v>(11:33)</v>
      </c>
      <c r="R17" s="19"/>
    </row>
    <row r="18" spans="2:20" x14ac:dyDescent="0.2">
      <c r="B18" s="11" t="s">
        <v>8</v>
      </c>
      <c r="C18" s="12">
        <v>1155</v>
      </c>
      <c r="D18" s="12">
        <f t="shared" si="0"/>
        <v>104</v>
      </c>
      <c r="E18" s="12">
        <f t="shared" si="10"/>
        <v>676</v>
      </c>
      <c r="F18" s="12">
        <f t="shared" si="4"/>
        <v>11</v>
      </c>
      <c r="G18" s="12">
        <f t="shared" si="5"/>
        <v>16</v>
      </c>
      <c r="H18" s="25" t="str">
        <f t="shared" si="6"/>
        <v>(11:16)</v>
      </c>
      <c r="I18" s="25"/>
      <c r="K18" s="11" t="s">
        <v>57</v>
      </c>
      <c r="L18" s="12">
        <v>968</v>
      </c>
      <c r="M18" s="12">
        <f t="shared" si="2"/>
        <v>87</v>
      </c>
      <c r="N18" s="12">
        <f t="shared" si="7"/>
        <v>693</v>
      </c>
      <c r="O18" s="12">
        <f t="shared" si="3"/>
        <v>11</v>
      </c>
      <c r="P18" s="12">
        <f t="shared" si="8"/>
        <v>33</v>
      </c>
      <c r="Q18" s="25" t="str">
        <f t="shared" si="9"/>
        <v>(11:33)</v>
      </c>
      <c r="R18" s="19"/>
    </row>
    <row r="19" spans="2:20" x14ac:dyDescent="0.2">
      <c r="B19" s="11" t="s">
        <v>10</v>
      </c>
      <c r="C19" s="12">
        <v>1147</v>
      </c>
      <c r="D19" s="12">
        <f t="shared" si="0"/>
        <v>103</v>
      </c>
      <c r="E19" s="12">
        <f t="shared" si="10"/>
        <v>677</v>
      </c>
      <c r="F19" s="12">
        <f t="shared" si="4"/>
        <v>11</v>
      </c>
      <c r="G19" s="12">
        <f t="shared" si="5"/>
        <v>17</v>
      </c>
      <c r="H19" s="25" t="str">
        <f t="shared" si="6"/>
        <v>(11:17)</v>
      </c>
      <c r="I19" s="25"/>
      <c r="K19" s="11" t="s">
        <v>18</v>
      </c>
      <c r="L19" s="12">
        <v>962</v>
      </c>
      <c r="M19" s="12">
        <f t="shared" si="2"/>
        <v>87</v>
      </c>
      <c r="N19" s="12">
        <f t="shared" si="7"/>
        <v>693</v>
      </c>
      <c r="O19" s="12">
        <f t="shared" si="3"/>
        <v>11</v>
      </c>
      <c r="P19" s="12">
        <f t="shared" si="8"/>
        <v>33</v>
      </c>
      <c r="Q19" s="25" t="str">
        <f t="shared" si="9"/>
        <v>(11:33)</v>
      </c>
      <c r="R19" s="19"/>
    </row>
    <row r="20" spans="2:20" x14ac:dyDescent="0.2">
      <c r="B20" s="11" t="s">
        <v>14</v>
      </c>
      <c r="C20" s="12">
        <v>1145</v>
      </c>
      <c r="D20" s="12">
        <f t="shared" si="0"/>
        <v>103</v>
      </c>
      <c r="E20" s="12">
        <f t="shared" si="10"/>
        <v>677</v>
      </c>
      <c r="F20" s="12">
        <f t="shared" si="4"/>
        <v>11</v>
      </c>
      <c r="G20" s="12">
        <f t="shared" si="5"/>
        <v>17</v>
      </c>
      <c r="H20" s="25" t="str">
        <f t="shared" si="6"/>
        <v>(11:17)</v>
      </c>
      <c r="I20" s="25"/>
      <c r="K20" s="11" t="s">
        <v>16</v>
      </c>
      <c r="L20" s="12">
        <v>959</v>
      </c>
      <c r="M20" s="12">
        <f t="shared" si="2"/>
        <v>86</v>
      </c>
      <c r="N20" s="12">
        <f t="shared" si="7"/>
        <v>694</v>
      </c>
      <c r="O20" s="12">
        <f t="shared" si="3"/>
        <v>11</v>
      </c>
      <c r="P20" s="12">
        <f t="shared" si="8"/>
        <v>34</v>
      </c>
      <c r="Q20" s="25" t="str">
        <f t="shared" si="9"/>
        <v>(11:34)</v>
      </c>
      <c r="R20" s="19"/>
      <c r="T20" s="6"/>
    </row>
    <row r="21" spans="2:20" x14ac:dyDescent="0.2">
      <c r="B21" s="14" t="s">
        <v>65</v>
      </c>
      <c r="C21" s="12">
        <v>1143</v>
      </c>
      <c r="D21" s="12">
        <f t="shared" si="0"/>
        <v>103</v>
      </c>
      <c r="E21" s="12">
        <f t="shared" si="10"/>
        <v>677</v>
      </c>
      <c r="F21" s="12">
        <f t="shared" si="4"/>
        <v>11</v>
      </c>
      <c r="G21" s="12">
        <f t="shared" si="5"/>
        <v>17</v>
      </c>
      <c r="H21" s="25" t="str">
        <f t="shared" si="6"/>
        <v>(11:17)</v>
      </c>
      <c r="I21" s="25"/>
      <c r="K21" s="11" t="s">
        <v>56</v>
      </c>
      <c r="L21" s="12">
        <v>942</v>
      </c>
      <c r="M21" s="12">
        <f t="shared" si="2"/>
        <v>85</v>
      </c>
      <c r="N21" s="12">
        <f t="shared" si="7"/>
        <v>695</v>
      </c>
      <c r="O21" s="12">
        <f t="shared" si="3"/>
        <v>11</v>
      </c>
      <c r="P21" s="12">
        <f t="shared" si="8"/>
        <v>35</v>
      </c>
      <c r="Q21" s="25" t="str">
        <f t="shared" si="9"/>
        <v>(11:35)</v>
      </c>
      <c r="R21" s="19"/>
      <c r="T21" s="7"/>
    </row>
    <row r="22" spans="2:20" x14ac:dyDescent="0.2">
      <c r="B22" s="14" t="s">
        <v>29</v>
      </c>
      <c r="C22" s="30">
        <v>1139</v>
      </c>
      <c r="D22" s="12">
        <f t="shared" si="0"/>
        <v>103</v>
      </c>
      <c r="E22" s="30">
        <f t="shared" si="10"/>
        <v>677</v>
      </c>
      <c r="F22" s="30">
        <f t="shared" si="4"/>
        <v>11</v>
      </c>
      <c r="G22" s="30">
        <f t="shared" si="5"/>
        <v>17</v>
      </c>
      <c r="H22" s="25" t="str">
        <f t="shared" si="6"/>
        <v>(11:17)</v>
      </c>
      <c r="I22" s="25"/>
      <c r="K22" s="11" t="s">
        <v>51</v>
      </c>
      <c r="L22" s="12">
        <v>935</v>
      </c>
      <c r="M22" s="12">
        <f t="shared" si="2"/>
        <v>84</v>
      </c>
      <c r="N22" s="12">
        <f t="shared" si="7"/>
        <v>696</v>
      </c>
      <c r="O22" s="30">
        <f t="shared" si="3"/>
        <v>11</v>
      </c>
      <c r="P22" s="30">
        <f t="shared" si="8"/>
        <v>36</v>
      </c>
      <c r="Q22" s="25" t="str">
        <f t="shared" si="9"/>
        <v>(11:36)</v>
      </c>
      <c r="R22" s="19"/>
      <c r="T22" s="6"/>
    </row>
    <row r="23" spans="2:20" x14ac:dyDescent="0.2">
      <c r="B23" s="14" t="s">
        <v>17</v>
      </c>
      <c r="C23" s="30">
        <v>1133</v>
      </c>
      <c r="D23" s="12">
        <f t="shared" si="0"/>
        <v>102</v>
      </c>
      <c r="E23" s="30">
        <f t="shared" si="10"/>
        <v>678</v>
      </c>
      <c r="F23" s="30">
        <f t="shared" si="4"/>
        <v>11</v>
      </c>
      <c r="G23" s="30">
        <f t="shared" si="5"/>
        <v>18</v>
      </c>
      <c r="H23" s="25" t="str">
        <f t="shared" si="6"/>
        <v>(11:18)</v>
      </c>
      <c r="I23" s="25"/>
      <c r="K23" s="11" t="s">
        <v>20</v>
      </c>
      <c r="L23" s="12">
        <v>933</v>
      </c>
      <c r="M23" s="12">
        <f t="shared" si="2"/>
        <v>84</v>
      </c>
      <c r="N23" s="12">
        <f t="shared" si="7"/>
        <v>696</v>
      </c>
      <c r="O23" s="30">
        <f t="shared" si="3"/>
        <v>11</v>
      </c>
      <c r="P23" s="30">
        <f t="shared" si="8"/>
        <v>36</v>
      </c>
      <c r="Q23" s="25" t="str">
        <f t="shared" si="9"/>
        <v>(11:36)</v>
      </c>
      <c r="R23" s="19"/>
      <c r="T23" s="6"/>
    </row>
    <row r="24" spans="2:20" x14ac:dyDescent="0.2">
      <c r="B24" s="11" t="s">
        <v>68</v>
      </c>
      <c r="C24" s="30">
        <v>1132</v>
      </c>
      <c r="D24" s="12">
        <f t="shared" si="0"/>
        <v>102</v>
      </c>
      <c r="E24" s="30">
        <f t="shared" si="10"/>
        <v>678</v>
      </c>
      <c r="F24" s="30">
        <f t="shared" si="4"/>
        <v>11</v>
      </c>
      <c r="G24" s="30">
        <f t="shared" si="5"/>
        <v>18</v>
      </c>
      <c r="H24" s="25" t="str">
        <f t="shared" si="6"/>
        <v>(11:18)</v>
      </c>
      <c r="I24" s="25"/>
      <c r="K24" s="11" t="s">
        <v>67</v>
      </c>
      <c r="L24" s="12">
        <v>932</v>
      </c>
      <c r="M24" s="12">
        <f t="shared" si="2"/>
        <v>84</v>
      </c>
      <c r="N24" s="12">
        <f t="shared" si="7"/>
        <v>696</v>
      </c>
      <c r="O24" s="30">
        <f t="shared" si="3"/>
        <v>11</v>
      </c>
      <c r="P24" s="30">
        <f t="shared" si="8"/>
        <v>36</v>
      </c>
      <c r="Q24" s="25" t="str">
        <f t="shared" si="9"/>
        <v>(11:36)</v>
      </c>
      <c r="R24" s="19"/>
      <c r="T24" s="6"/>
    </row>
    <row r="25" spans="2:20" x14ac:dyDescent="0.2">
      <c r="B25" s="11" t="s">
        <v>63</v>
      </c>
      <c r="C25" s="12">
        <v>1128</v>
      </c>
      <c r="D25" s="12">
        <f t="shared" si="0"/>
        <v>102</v>
      </c>
      <c r="E25" s="12">
        <f t="shared" si="10"/>
        <v>678</v>
      </c>
      <c r="F25" s="12">
        <f t="shared" si="4"/>
        <v>11</v>
      </c>
      <c r="G25" s="12">
        <f t="shared" si="5"/>
        <v>18</v>
      </c>
      <c r="H25" s="25" t="str">
        <f t="shared" si="6"/>
        <v>(11:18)</v>
      </c>
      <c r="I25" s="25"/>
      <c r="K25" s="11" t="s">
        <v>19</v>
      </c>
      <c r="L25" s="12">
        <v>922</v>
      </c>
      <c r="M25" s="12">
        <f t="shared" si="2"/>
        <v>83</v>
      </c>
      <c r="N25" s="12">
        <f t="shared" si="7"/>
        <v>697</v>
      </c>
      <c r="O25" s="12">
        <f t="shared" si="3"/>
        <v>11</v>
      </c>
      <c r="P25" s="12">
        <f t="shared" si="8"/>
        <v>37</v>
      </c>
      <c r="Q25" s="25" t="str">
        <f t="shared" si="9"/>
        <v>(11:37)</v>
      </c>
      <c r="R25" s="19"/>
      <c r="T25" s="6"/>
    </row>
    <row r="26" spans="2:20" x14ac:dyDescent="0.2">
      <c r="B26" s="11" t="s">
        <v>13</v>
      </c>
      <c r="C26" s="12">
        <v>1113</v>
      </c>
      <c r="D26" s="12">
        <f t="shared" si="0"/>
        <v>100</v>
      </c>
      <c r="E26" s="12">
        <f t="shared" si="10"/>
        <v>680</v>
      </c>
      <c r="F26" s="12">
        <f t="shared" si="4"/>
        <v>11</v>
      </c>
      <c r="G26" s="12">
        <f t="shared" si="5"/>
        <v>20</v>
      </c>
      <c r="H26" s="25" t="str">
        <f t="shared" si="6"/>
        <v>(11:20)</v>
      </c>
      <c r="I26" s="25"/>
      <c r="K26" s="11" t="s">
        <v>35</v>
      </c>
      <c r="L26" s="12">
        <v>920</v>
      </c>
      <c r="M26" s="12">
        <f t="shared" si="2"/>
        <v>83</v>
      </c>
      <c r="N26" s="12">
        <f t="shared" si="7"/>
        <v>697</v>
      </c>
      <c r="O26" s="12">
        <f t="shared" si="3"/>
        <v>11</v>
      </c>
      <c r="P26" s="12">
        <f t="shared" si="8"/>
        <v>37</v>
      </c>
      <c r="Q26" s="25" t="str">
        <f t="shared" si="9"/>
        <v>(11:37)</v>
      </c>
      <c r="R26" s="19"/>
      <c r="T26" s="6"/>
    </row>
    <row r="27" spans="2:20" x14ac:dyDescent="0.2">
      <c r="B27" s="11" t="s">
        <v>78</v>
      </c>
      <c r="C27" s="12">
        <v>1115</v>
      </c>
      <c r="D27" s="12">
        <f t="shared" si="0"/>
        <v>100</v>
      </c>
      <c r="E27" s="12">
        <f t="shared" si="10"/>
        <v>680</v>
      </c>
      <c r="F27" s="12">
        <f t="shared" si="4"/>
        <v>11</v>
      </c>
      <c r="G27" s="12">
        <f t="shared" si="5"/>
        <v>20</v>
      </c>
      <c r="H27" s="25" t="str">
        <f t="shared" si="6"/>
        <v>(11:20)</v>
      </c>
      <c r="I27" s="25"/>
      <c r="K27" s="11" t="s">
        <v>19</v>
      </c>
      <c r="L27" s="12">
        <v>923</v>
      </c>
      <c r="M27" s="12">
        <f t="shared" si="2"/>
        <v>83</v>
      </c>
      <c r="N27" s="12">
        <f t="shared" si="7"/>
        <v>697</v>
      </c>
      <c r="O27" s="12">
        <f t="shared" si="3"/>
        <v>11</v>
      </c>
      <c r="P27" s="12">
        <f t="shared" si="8"/>
        <v>37</v>
      </c>
      <c r="Q27" s="25" t="str">
        <f t="shared" si="9"/>
        <v>(11:37)</v>
      </c>
      <c r="R27" s="19"/>
      <c r="T27" s="6"/>
    </row>
    <row r="28" spans="2:20" x14ac:dyDescent="0.2">
      <c r="B28" s="11">
        <v>420</v>
      </c>
      <c r="C28" s="12">
        <v>1110</v>
      </c>
      <c r="D28" s="12">
        <f t="shared" si="0"/>
        <v>100</v>
      </c>
      <c r="E28" s="12">
        <f t="shared" si="10"/>
        <v>680</v>
      </c>
      <c r="F28" s="12">
        <f t="shared" si="4"/>
        <v>11</v>
      </c>
      <c r="G28" s="12">
        <f t="shared" si="5"/>
        <v>20</v>
      </c>
      <c r="H28" s="25" t="str">
        <f t="shared" si="6"/>
        <v>(11:20)</v>
      </c>
      <c r="I28" s="25"/>
      <c r="K28" s="11" t="s">
        <v>32</v>
      </c>
      <c r="L28" s="12">
        <v>921</v>
      </c>
      <c r="M28" s="12">
        <f t="shared" si="2"/>
        <v>83</v>
      </c>
      <c r="N28" s="12">
        <f t="shared" si="7"/>
        <v>697</v>
      </c>
      <c r="O28" s="12">
        <f t="shared" si="3"/>
        <v>11</v>
      </c>
      <c r="P28" s="12">
        <f t="shared" si="8"/>
        <v>37</v>
      </c>
      <c r="Q28" s="25" t="str">
        <f t="shared" si="9"/>
        <v>(11:37)</v>
      </c>
      <c r="R28" s="19"/>
      <c r="T28" s="6"/>
    </row>
    <row r="29" spans="2:20" x14ac:dyDescent="0.2">
      <c r="B29" s="14">
        <v>2000</v>
      </c>
      <c r="C29" s="12">
        <v>1107</v>
      </c>
      <c r="D29" s="12">
        <f t="shared" si="0"/>
        <v>100</v>
      </c>
      <c r="E29" s="12">
        <f t="shared" si="10"/>
        <v>680</v>
      </c>
      <c r="F29" s="12">
        <f t="shared" si="4"/>
        <v>11</v>
      </c>
      <c r="G29" s="12">
        <f t="shared" si="5"/>
        <v>20</v>
      </c>
      <c r="H29" s="25" t="str">
        <f t="shared" si="6"/>
        <v>(11:20)</v>
      </c>
      <c r="I29" s="25"/>
      <c r="K29" s="11" t="s">
        <v>58</v>
      </c>
      <c r="L29" s="12">
        <v>920</v>
      </c>
      <c r="M29" s="12">
        <f t="shared" si="2"/>
        <v>83</v>
      </c>
      <c r="N29" s="12">
        <f t="shared" si="7"/>
        <v>697</v>
      </c>
      <c r="O29" s="12">
        <f t="shared" si="3"/>
        <v>11</v>
      </c>
      <c r="P29" s="12">
        <f t="shared" si="8"/>
        <v>37</v>
      </c>
      <c r="Q29" s="25" t="str">
        <f t="shared" si="9"/>
        <v>(11:37)</v>
      </c>
      <c r="R29" s="19"/>
      <c r="T29" s="7"/>
    </row>
    <row r="30" spans="2:20" x14ac:dyDescent="0.2">
      <c r="B30" s="14" t="s">
        <v>50</v>
      </c>
      <c r="C30" s="30">
        <v>1104</v>
      </c>
      <c r="D30" s="12">
        <f t="shared" si="0"/>
        <v>99</v>
      </c>
      <c r="E30" s="30">
        <f t="shared" si="10"/>
        <v>681</v>
      </c>
      <c r="F30" s="30">
        <f t="shared" si="4"/>
        <v>11</v>
      </c>
      <c r="G30" s="30">
        <f t="shared" si="5"/>
        <v>21</v>
      </c>
      <c r="H30" s="25" t="str">
        <f t="shared" si="6"/>
        <v>(11:21)</v>
      </c>
      <c r="I30" s="25"/>
      <c r="K30" s="11" t="s">
        <v>26</v>
      </c>
      <c r="L30" s="12">
        <v>917</v>
      </c>
      <c r="M30" s="12">
        <f t="shared" si="2"/>
        <v>83</v>
      </c>
      <c r="N30" s="12">
        <f t="shared" si="7"/>
        <v>697</v>
      </c>
      <c r="O30" s="30">
        <f t="shared" si="3"/>
        <v>11</v>
      </c>
      <c r="P30" s="30">
        <f t="shared" si="8"/>
        <v>37</v>
      </c>
      <c r="Q30" s="25" t="str">
        <f t="shared" si="9"/>
        <v>(11:37)</v>
      </c>
      <c r="R30" s="19"/>
      <c r="T30" s="6"/>
    </row>
    <row r="31" spans="2:20" x14ac:dyDescent="0.2">
      <c r="B31" s="14" t="s">
        <v>72</v>
      </c>
      <c r="C31" s="30">
        <v>1102</v>
      </c>
      <c r="D31" s="12">
        <f t="shared" si="0"/>
        <v>99</v>
      </c>
      <c r="E31" s="30">
        <f t="shared" si="10"/>
        <v>681</v>
      </c>
      <c r="F31" s="30">
        <f t="shared" si="4"/>
        <v>11</v>
      </c>
      <c r="G31" s="30">
        <f t="shared" si="5"/>
        <v>21</v>
      </c>
      <c r="H31" s="25" t="str">
        <f t="shared" si="6"/>
        <v>(11:21)</v>
      </c>
      <c r="I31" s="25"/>
      <c r="K31" s="11" t="s">
        <v>4</v>
      </c>
      <c r="L31" s="12">
        <v>915</v>
      </c>
      <c r="M31" s="12">
        <f t="shared" si="2"/>
        <v>82</v>
      </c>
      <c r="N31" s="12">
        <f t="shared" si="7"/>
        <v>698</v>
      </c>
      <c r="O31" s="30">
        <f t="shared" si="3"/>
        <v>11</v>
      </c>
      <c r="P31" s="30">
        <f t="shared" si="8"/>
        <v>38</v>
      </c>
      <c r="Q31" s="25" t="str">
        <f t="shared" si="9"/>
        <v>(11:38)</v>
      </c>
      <c r="R31" s="19"/>
      <c r="T31" s="6"/>
    </row>
    <row r="32" spans="2:20" x14ac:dyDescent="0.2">
      <c r="B32" s="14" t="s">
        <v>23</v>
      </c>
      <c r="C32" s="30">
        <v>1097</v>
      </c>
      <c r="D32" s="12">
        <f t="shared" si="0"/>
        <v>99</v>
      </c>
      <c r="E32" s="30">
        <f t="shared" si="10"/>
        <v>681</v>
      </c>
      <c r="F32" s="30">
        <f t="shared" si="4"/>
        <v>11</v>
      </c>
      <c r="G32" s="30">
        <f t="shared" si="5"/>
        <v>21</v>
      </c>
      <c r="H32" s="25" t="str">
        <f t="shared" si="6"/>
        <v>(11:21)</v>
      </c>
      <c r="I32" s="25"/>
      <c r="K32" s="11" t="s">
        <v>35</v>
      </c>
      <c r="L32" s="12">
        <v>908</v>
      </c>
      <c r="M32" s="12">
        <f t="shared" si="2"/>
        <v>82</v>
      </c>
      <c r="N32" s="12">
        <f t="shared" si="7"/>
        <v>698</v>
      </c>
      <c r="O32" s="30">
        <f t="shared" si="3"/>
        <v>11</v>
      </c>
      <c r="P32" s="30">
        <f t="shared" si="8"/>
        <v>38</v>
      </c>
      <c r="Q32" s="25" t="str">
        <f t="shared" si="9"/>
        <v>(11:38)</v>
      </c>
      <c r="R32" s="19"/>
    </row>
    <row r="33" spans="2:18" x14ac:dyDescent="0.2">
      <c r="B33" s="11" t="s">
        <v>30</v>
      </c>
      <c r="C33" s="12">
        <v>1095</v>
      </c>
      <c r="D33" s="12">
        <f t="shared" si="0"/>
        <v>99</v>
      </c>
      <c r="E33" s="12">
        <f t="shared" si="10"/>
        <v>681</v>
      </c>
      <c r="F33" s="12">
        <f t="shared" si="4"/>
        <v>11</v>
      </c>
      <c r="G33" s="12">
        <f t="shared" si="5"/>
        <v>21</v>
      </c>
      <c r="H33" s="25" t="str">
        <f t="shared" si="6"/>
        <v>(11:21)</v>
      </c>
      <c r="I33" s="25"/>
      <c r="K33" s="11">
        <v>505</v>
      </c>
      <c r="L33" s="12">
        <v>906</v>
      </c>
      <c r="M33" s="12">
        <f t="shared" si="2"/>
        <v>82</v>
      </c>
      <c r="N33" s="12">
        <f t="shared" si="7"/>
        <v>698</v>
      </c>
      <c r="O33" s="12">
        <f t="shared" si="3"/>
        <v>11</v>
      </c>
      <c r="P33" s="12">
        <f t="shared" si="8"/>
        <v>38</v>
      </c>
      <c r="Q33" s="25" t="str">
        <f t="shared" si="9"/>
        <v>(11:38)</v>
      </c>
      <c r="R33" s="19"/>
    </row>
    <row r="34" spans="2:18" x14ac:dyDescent="0.2">
      <c r="B34" s="11" t="s">
        <v>24</v>
      </c>
      <c r="C34" s="12">
        <v>1085</v>
      </c>
      <c r="D34" s="12">
        <f t="shared" si="0"/>
        <v>98</v>
      </c>
      <c r="E34" s="12">
        <f t="shared" si="10"/>
        <v>682</v>
      </c>
      <c r="F34" s="12">
        <f t="shared" si="4"/>
        <v>11</v>
      </c>
      <c r="G34" s="12">
        <f t="shared" si="5"/>
        <v>22</v>
      </c>
      <c r="H34" s="25" t="str">
        <f t="shared" si="6"/>
        <v>(11:22)</v>
      </c>
      <c r="I34" s="25"/>
      <c r="K34" s="11" t="s">
        <v>36</v>
      </c>
      <c r="L34" s="12">
        <v>905</v>
      </c>
      <c r="M34" s="12">
        <f t="shared" si="2"/>
        <v>81</v>
      </c>
      <c r="N34" s="12">
        <f t="shared" si="7"/>
        <v>699</v>
      </c>
      <c r="O34" s="12">
        <f t="shared" si="3"/>
        <v>11</v>
      </c>
      <c r="P34" s="12">
        <f t="shared" si="8"/>
        <v>39</v>
      </c>
      <c r="Q34" s="25" t="str">
        <f t="shared" si="9"/>
        <v>(11:39)</v>
      </c>
      <c r="R34" s="19"/>
    </row>
    <row r="35" spans="2:18" x14ac:dyDescent="0.2">
      <c r="B35" s="11" t="s">
        <v>79</v>
      </c>
      <c r="C35" s="12">
        <v>1085</v>
      </c>
      <c r="D35" s="12">
        <f t="shared" si="0"/>
        <v>98</v>
      </c>
      <c r="E35" s="12">
        <f t="shared" si="10"/>
        <v>682</v>
      </c>
      <c r="F35" s="12">
        <f t="shared" si="4"/>
        <v>11</v>
      </c>
      <c r="G35" s="12">
        <f t="shared" si="5"/>
        <v>22</v>
      </c>
      <c r="H35" s="25" t="str">
        <f t="shared" si="6"/>
        <v>(11:22)</v>
      </c>
      <c r="I35" s="25"/>
      <c r="K35" s="11" t="s">
        <v>41</v>
      </c>
      <c r="L35" s="12">
        <v>905</v>
      </c>
      <c r="M35" s="12">
        <f t="shared" si="2"/>
        <v>81</v>
      </c>
      <c r="N35" s="12">
        <f t="shared" si="7"/>
        <v>699</v>
      </c>
      <c r="O35" s="12">
        <f t="shared" si="3"/>
        <v>11</v>
      </c>
      <c r="P35" s="12">
        <f t="shared" si="8"/>
        <v>39</v>
      </c>
      <c r="Q35" s="25" t="str">
        <f t="shared" si="9"/>
        <v>(11:39)</v>
      </c>
      <c r="R35" s="19"/>
    </row>
    <row r="36" spans="2:18" x14ac:dyDescent="0.2">
      <c r="B36" s="11" t="s">
        <v>69</v>
      </c>
      <c r="C36" s="12">
        <v>1075</v>
      </c>
      <c r="D36" s="12">
        <f t="shared" si="0"/>
        <v>97</v>
      </c>
      <c r="E36" s="12">
        <f t="shared" si="10"/>
        <v>683</v>
      </c>
      <c r="F36" s="12">
        <f t="shared" si="4"/>
        <v>11</v>
      </c>
      <c r="G36" s="12">
        <f t="shared" si="5"/>
        <v>23</v>
      </c>
      <c r="H36" s="25" t="str">
        <f t="shared" si="6"/>
        <v>(11:23)</v>
      </c>
      <c r="I36" s="25"/>
      <c r="K36" s="11" t="s">
        <v>48</v>
      </c>
      <c r="L36" s="12">
        <v>847</v>
      </c>
      <c r="M36" s="12">
        <f t="shared" si="2"/>
        <v>76</v>
      </c>
      <c r="N36" s="12">
        <f t="shared" si="7"/>
        <v>704</v>
      </c>
      <c r="O36" s="12">
        <f t="shared" si="3"/>
        <v>11</v>
      </c>
      <c r="P36" s="12">
        <f t="shared" si="8"/>
        <v>44</v>
      </c>
      <c r="Q36" s="25" t="str">
        <f t="shared" si="9"/>
        <v>(11:44)</v>
      </c>
      <c r="R36" s="19"/>
    </row>
    <row r="37" spans="2:18" x14ac:dyDescent="0.2">
      <c r="B37" s="11" t="s">
        <v>31</v>
      </c>
      <c r="C37" s="12">
        <v>1074</v>
      </c>
      <c r="D37" s="12">
        <f t="shared" si="0"/>
        <v>97</v>
      </c>
      <c r="E37" s="12">
        <f t="shared" si="10"/>
        <v>683</v>
      </c>
      <c r="F37" s="12">
        <f t="shared" si="4"/>
        <v>11</v>
      </c>
      <c r="G37" s="12">
        <f t="shared" si="5"/>
        <v>23</v>
      </c>
      <c r="H37" s="25" t="str">
        <f t="shared" si="6"/>
        <v>(11:23)</v>
      </c>
      <c r="I37" s="25"/>
      <c r="K37" s="11" t="s">
        <v>59</v>
      </c>
      <c r="L37" s="12">
        <v>847</v>
      </c>
      <c r="M37" s="12">
        <f t="shared" si="2"/>
        <v>76</v>
      </c>
      <c r="N37" s="12">
        <f t="shared" si="7"/>
        <v>704</v>
      </c>
      <c r="O37" s="12">
        <f t="shared" si="3"/>
        <v>11</v>
      </c>
      <c r="P37" s="12">
        <f t="shared" si="8"/>
        <v>44</v>
      </c>
      <c r="Q37" s="25" t="str">
        <f t="shared" si="9"/>
        <v>(11:44)</v>
      </c>
      <c r="R37" s="19"/>
    </row>
    <row r="38" spans="2:18" x14ac:dyDescent="0.2">
      <c r="B38" s="11" t="s">
        <v>22</v>
      </c>
      <c r="C38" s="12">
        <v>1070</v>
      </c>
      <c r="D38" s="12">
        <f t="shared" si="0"/>
        <v>96</v>
      </c>
      <c r="E38" s="12">
        <f t="shared" si="10"/>
        <v>684</v>
      </c>
      <c r="F38" s="12">
        <f t="shared" si="4"/>
        <v>11</v>
      </c>
      <c r="G38" s="12">
        <f t="shared" si="5"/>
        <v>24</v>
      </c>
      <c r="H38" s="25" t="str">
        <f t="shared" si="6"/>
        <v>(11:24)</v>
      </c>
      <c r="I38" s="25"/>
      <c r="K38" s="11" t="s">
        <v>37</v>
      </c>
      <c r="L38" s="12">
        <v>816</v>
      </c>
      <c r="M38" s="12">
        <f t="shared" si="2"/>
        <v>73</v>
      </c>
      <c r="N38" s="12">
        <f t="shared" si="7"/>
        <v>707</v>
      </c>
      <c r="O38" s="12">
        <f t="shared" si="3"/>
        <v>11</v>
      </c>
      <c r="P38" s="12">
        <f t="shared" si="8"/>
        <v>47</v>
      </c>
      <c r="Q38" s="25" t="str">
        <f t="shared" si="9"/>
        <v>(11:47)</v>
      </c>
      <c r="R38" s="19"/>
    </row>
    <row r="39" spans="2:18" x14ac:dyDescent="0.2">
      <c r="B39" s="11" t="s">
        <v>40</v>
      </c>
      <c r="C39" s="12">
        <v>1065</v>
      </c>
      <c r="D39" s="12">
        <f t="shared" si="0"/>
        <v>96</v>
      </c>
      <c r="E39" s="12">
        <f t="shared" si="10"/>
        <v>684</v>
      </c>
      <c r="F39" s="12">
        <f t="shared" si="4"/>
        <v>11</v>
      </c>
      <c r="G39" s="12">
        <f t="shared" si="5"/>
        <v>24</v>
      </c>
      <c r="H39" s="25" t="str">
        <f t="shared" si="6"/>
        <v>(11:24)</v>
      </c>
      <c r="I39" s="25"/>
      <c r="K39" s="11" t="s">
        <v>60</v>
      </c>
      <c r="L39" s="12">
        <v>810</v>
      </c>
      <c r="M39" s="12">
        <f t="shared" si="2"/>
        <v>73</v>
      </c>
      <c r="N39" s="12">
        <f t="shared" si="7"/>
        <v>707</v>
      </c>
      <c r="O39" s="12">
        <f t="shared" si="3"/>
        <v>11</v>
      </c>
      <c r="P39" s="12">
        <f t="shared" si="8"/>
        <v>47</v>
      </c>
      <c r="Q39" s="25" t="str">
        <f t="shared" si="9"/>
        <v>(11:47)</v>
      </c>
      <c r="R39" s="19"/>
    </row>
    <row r="40" spans="2:18" x14ac:dyDescent="0.2">
      <c r="B40" s="11" t="s">
        <v>27</v>
      </c>
      <c r="C40" s="12">
        <v>1065</v>
      </c>
      <c r="D40" s="12">
        <f t="shared" si="0"/>
        <v>96</v>
      </c>
      <c r="E40" s="12">
        <f t="shared" si="10"/>
        <v>684</v>
      </c>
      <c r="F40" s="12">
        <f t="shared" si="4"/>
        <v>11</v>
      </c>
      <c r="G40" s="12">
        <f t="shared" si="5"/>
        <v>24</v>
      </c>
      <c r="H40" s="25" t="str">
        <f t="shared" si="6"/>
        <v>(11:24)</v>
      </c>
      <c r="I40" s="25"/>
      <c r="K40" s="11" t="s">
        <v>33</v>
      </c>
      <c r="L40" s="12">
        <v>780</v>
      </c>
      <c r="M40" s="12">
        <f t="shared" si="2"/>
        <v>70</v>
      </c>
      <c r="N40" s="12">
        <f t="shared" si="7"/>
        <v>710</v>
      </c>
      <c r="O40" s="12">
        <f t="shared" si="3"/>
        <v>11</v>
      </c>
      <c r="P40" s="12">
        <f t="shared" si="8"/>
        <v>50</v>
      </c>
      <c r="Q40" s="25" t="str">
        <f t="shared" si="9"/>
        <v>(11:50)</v>
      </c>
      <c r="R40" s="19"/>
    </row>
    <row r="41" spans="2:18" x14ac:dyDescent="0.2">
      <c r="B41" s="11" t="s">
        <v>49</v>
      </c>
      <c r="C41" s="12">
        <v>1064</v>
      </c>
      <c r="D41" s="12">
        <f t="shared" si="0"/>
        <v>96</v>
      </c>
      <c r="E41" s="12">
        <f t="shared" si="10"/>
        <v>684</v>
      </c>
      <c r="F41" s="12">
        <f t="shared" si="4"/>
        <v>11</v>
      </c>
      <c r="G41" s="12">
        <f t="shared" si="5"/>
        <v>24</v>
      </c>
      <c r="H41" s="25" t="str">
        <f t="shared" si="6"/>
        <v>(11:24)</v>
      </c>
      <c r="I41" s="25"/>
      <c r="K41" s="11" t="s">
        <v>66</v>
      </c>
      <c r="L41" s="12">
        <v>712</v>
      </c>
      <c r="M41" s="12">
        <f t="shared" si="2"/>
        <v>64</v>
      </c>
      <c r="N41" s="12">
        <f t="shared" si="7"/>
        <v>716</v>
      </c>
      <c r="O41" s="12">
        <f t="shared" si="3"/>
        <v>11</v>
      </c>
      <c r="P41" s="12">
        <f t="shared" si="8"/>
        <v>56</v>
      </c>
      <c r="Q41" s="25" t="str">
        <f t="shared" si="9"/>
        <v>(11:56)</v>
      </c>
      <c r="R41" s="19"/>
    </row>
    <row r="42" spans="2:18" x14ac:dyDescent="0.2">
      <c r="B42" s="11" t="s">
        <v>43</v>
      </c>
      <c r="C42" s="12">
        <v>1060</v>
      </c>
      <c r="D42" s="12">
        <f t="shared" si="0"/>
        <v>95</v>
      </c>
      <c r="E42" s="12">
        <f t="shared" si="10"/>
        <v>685</v>
      </c>
      <c r="F42" s="12">
        <f t="shared" si="4"/>
        <v>11</v>
      </c>
      <c r="G42" s="12">
        <f t="shared" si="5"/>
        <v>25</v>
      </c>
      <c r="H42" s="25" t="str">
        <f t="shared" si="6"/>
        <v>(11:25)</v>
      </c>
      <c r="I42" s="25"/>
      <c r="K42" s="11" t="s">
        <v>5</v>
      </c>
      <c r="L42" s="12">
        <v>710</v>
      </c>
      <c r="M42" s="12">
        <f t="shared" si="2"/>
        <v>64</v>
      </c>
      <c r="N42" s="12">
        <f t="shared" si="7"/>
        <v>716</v>
      </c>
      <c r="O42" s="12">
        <f t="shared" si="3"/>
        <v>11</v>
      </c>
      <c r="P42" s="12">
        <f t="shared" si="8"/>
        <v>56</v>
      </c>
      <c r="Q42" s="25" t="str">
        <f t="shared" si="9"/>
        <v>(11:56)</v>
      </c>
      <c r="R42" s="19"/>
    </row>
    <row r="43" spans="2:18" x14ac:dyDescent="0.2">
      <c r="B43" s="11" t="s">
        <v>15</v>
      </c>
      <c r="C43" s="12">
        <v>1045</v>
      </c>
      <c r="D43" s="12">
        <f t="shared" si="0"/>
        <v>94</v>
      </c>
      <c r="E43" s="12">
        <f t="shared" si="10"/>
        <v>686</v>
      </c>
      <c r="F43" s="12">
        <f t="shared" si="4"/>
        <v>11</v>
      </c>
      <c r="G43" s="12">
        <f t="shared" si="5"/>
        <v>26</v>
      </c>
      <c r="H43" s="25" t="str">
        <f t="shared" si="6"/>
        <v>(11:26)</v>
      </c>
      <c r="I43" s="25"/>
      <c r="K43" s="11" t="s">
        <v>39</v>
      </c>
      <c r="L43" s="12">
        <v>699</v>
      </c>
      <c r="M43" s="12">
        <f t="shared" si="2"/>
        <v>63</v>
      </c>
      <c r="N43" s="12">
        <f t="shared" si="7"/>
        <v>717</v>
      </c>
      <c r="O43" s="12">
        <f t="shared" si="3"/>
        <v>11</v>
      </c>
      <c r="P43" s="12">
        <f t="shared" si="8"/>
        <v>57</v>
      </c>
      <c r="Q43" s="25" t="str">
        <f t="shared" si="9"/>
        <v>(11:57)</v>
      </c>
      <c r="R43" s="19"/>
    </row>
    <row r="44" spans="2:18" x14ac:dyDescent="0.2">
      <c r="B44" s="11" t="s">
        <v>52</v>
      </c>
      <c r="C44" s="12">
        <v>1045</v>
      </c>
      <c r="D44" s="12">
        <f t="shared" si="0"/>
        <v>94</v>
      </c>
      <c r="E44" s="12">
        <f t="shared" si="10"/>
        <v>686</v>
      </c>
      <c r="F44" s="12">
        <f t="shared" si="4"/>
        <v>11</v>
      </c>
      <c r="G44" s="12">
        <f t="shared" si="5"/>
        <v>26</v>
      </c>
      <c r="H44" s="25" t="str">
        <f t="shared" si="6"/>
        <v>(11:26)</v>
      </c>
      <c r="I44" s="25"/>
      <c r="K44" s="11" t="s">
        <v>34</v>
      </c>
      <c r="L44" s="12">
        <v>681</v>
      </c>
      <c r="M44" s="12">
        <f t="shared" si="2"/>
        <v>61</v>
      </c>
      <c r="N44" s="12">
        <f t="shared" si="7"/>
        <v>719</v>
      </c>
      <c r="O44" s="12">
        <f t="shared" si="3"/>
        <v>11</v>
      </c>
      <c r="P44" s="12">
        <f t="shared" si="8"/>
        <v>59</v>
      </c>
      <c r="Q44" s="25" t="str">
        <f t="shared" si="9"/>
        <v>(11:59)</v>
      </c>
      <c r="R44" s="19"/>
    </row>
    <row r="45" spans="2:18" x14ac:dyDescent="0.2">
      <c r="B45" s="13" t="s">
        <v>6</v>
      </c>
      <c r="C45" s="15">
        <v>1041</v>
      </c>
      <c r="D45" s="15">
        <f t="shared" si="0"/>
        <v>94</v>
      </c>
      <c r="E45" s="16">
        <f t="shared" si="10"/>
        <v>686</v>
      </c>
      <c r="F45" s="16">
        <f t="shared" si="4"/>
        <v>11</v>
      </c>
      <c r="G45" s="16">
        <f t="shared" si="5"/>
        <v>26</v>
      </c>
      <c r="H45" s="26" t="str">
        <f t="shared" si="6"/>
        <v>(11:26)</v>
      </c>
      <c r="I45" s="26"/>
      <c r="K45" s="31" t="s">
        <v>47</v>
      </c>
      <c r="L45" s="32">
        <v>570</v>
      </c>
      <c r="M45" s="32">
        <f t="shared" si="2"/>
        <v>51</v>
      </c>
      <c r="N45" s="32">
        <f t="shared" si="7"/>
        <v>729</v>
      </c>
      <c r="O45" s="16">
        <f t="shared" si="3"/>
        <v>12</v>
      </c>
      <c r="P45" s="16">
        <f t="shared" si="8"/>
        <v>9</v>
      </c>
      <c r="Q45" s="26" t="str">
        <f t="shared" si="9"/>
        <v>(12:09)</v>
      </c>
      <c r="R45" s="20"/>
    </row>
    <row r="46" spans="2:18" ht="19" x14ac:dyDescent="0.25">
      <c r="B46" s="28" t="s">
        <v>81</v>
      </c>
    </row>
  </sheetData>
  <sortState ref="B7:G107">
    <sortCondition ref="E7:E107"/>
  </sortState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Microsoft Office User</cp:lastModifiedBy>
  <cp:lastPrinted>2019-07-06T14:48:37Z</cp:lastPrinted>
  <dcterms:created xsi:type="dcterms:W3CDTF">2015-05-19T09:44:57Z</dcterms:created>
  <dcterms:modified xsi:type="dcterms:W3CDTF">2019-08-25T20:45:49Z</dcterms:modified>
</cp:coreProperties>
</file>